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872A5F2-3E08-4725-905C-A45648678CEE}" xr6:coauthVersionLast="46" xr6:coauthVersionMax="46" xr10:uidLastSave="{00000000-0000-0000-0000-000000000000}"/>
  <bookViews>
    <workbookView xWindow="-108" yWindow="-108" windowWidth="23256" windowHeight="12576" firstSheet="17" activeTab="24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  <sheet name="24.10.2025." sheetId="20" r:id="rId20"/>
    <sheet name="27.10.2025." sheetId="21" r:id="rId21"/>
    <sheet name="28.10.2025." sheetId="22" r:id="rId22"/>
    <sheet name="29.10.2025." sheetId="23" r:id="rId23"/>
    <sheet name="30.10.2025." sheetId="24" r:id="rId24"/>
    <sheet name="31.10.2025." sheetId="25" r:id="rId2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5" l="1"/>
  <c r="C7" i="25" s="1"/>
  <c r="C51" i="24"/>
  <c r="C52" i="24" s="1"/>
  <c r="C32" i="24"/>
  <c r="C28" i="24"/>
  <c r="C25" i="24"/>
  <c r="C21" i="24"/>
  <c r="C14" i="24"/>
  <c r="C6" i="23"/>
  <c r="C7" i="23" s="1"/>
  <c r="C40" i="22"/>
  <c r="C34" i="22"/>
  <c r="C31" i="22"/>
  <c r="C27" i="22"/>
  <c r="C24" i="22"/>
  <c r="C21" i="22"/>
  <c r="C18" i="22"/>
  <c r="C13" i="22"/>
  <c r="C8" i="21"/>
  <c r="C7" i="21"/>
  <c r="C11" i="20"/>
  <c r="C8" i="20"/>
  <c r="C35" i="19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41" i="22" l="1"/>
  <c r="C12" i="20"/>
  <c r="C30" i="19"/>
</calcChain>
</file>

<file path=xl/sharedStrings.xml><?xml version="1.0" encoding="utf-8"?>
<sst xmlns="http://schemas.openxmlformats.org/spreadsheetml/2006/main" count="534" uniqueCount="281">
  <si>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</si>
  <si>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</si>
  <si>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</si>
  <si>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</si>
  <si>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</si>
  <si>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</si>
  <si>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</si>
  <si>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</si>
  <si>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</si>
  <si>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</si>
  <si>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</si>
  <si>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</si>
  <si>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</si>
  <si>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</si>
  <si>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</si>
  <si>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</si>
  <si>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</si>
  <si>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</si>
  <si>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</si>
  <si>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</si>
  <si>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</si>
  <si>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</si>
  <si>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</si>
  <si>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</si>
  <si>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</si>
  <si>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</si>
  <si>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</si>
  <si>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</si>
  <si>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</si>
  <si>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</si>
  <si>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</si>
  <si>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</si>
  <si>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</si>
  <si>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</si>
  <si>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</si>
  <si>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</si>
  <si>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</si>
  <si>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</si>
  <si>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</si>
  <si>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</si>
  <si>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</si>
  <si>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</si>
  <si>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</si>
  <si>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</si>
  <si>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</si>
  <si>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</si>
  <si>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</si>
  <si>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</si>
  <si>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</si>
  <si>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</si>
  <si>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</si>
  <si>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</si>
  <si>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</si>
  <si>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</si>
  <si>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</si>
  <si>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</si>
  <si>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</si>
  <si>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</si>
  <si>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</si>
  <si>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</si>
  <si>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</si>
  <si>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</si>
  <si>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</si>
  <si>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</si>
  <si>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</si>
  <si>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</si>
  <si>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</si>
  <si>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</si>
  <si>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</si>
  <si>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</si>
  <si>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</si>
  <si>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</si>
  <si>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</si>
  <si>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</si>
  <si>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</si>
  <si>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</si>
  <si>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</si>
  <si>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</si>
  <si>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</si>
  <si>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</si>
  <si>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</si>
  <si>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</si>
  <si>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</si>
  <si>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</si>
  <si>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</si>
  <si>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</si>
  <si>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</si>
  <si>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</si>
  <si>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</si>
  <si>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</si>
  <si>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</si>
  <si>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</si>
  <si>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</si>
  <si>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</si>
  <si>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</si>
  <si>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</si>
  <si>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</si>
  <si>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</si>
  <si>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</si>
  <si>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</si>
  <si>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</si>
  <si>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</si>
  <si>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</si>
  <si>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</si>
  <si>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</si>
  <si>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</si>
  <si>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</si>
  <si>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</si>
  <si>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</si>
  <si>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</si>
  <si>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</si>
  <si>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</si>
  <si>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</si>
  <si>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</si>
  <si>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</si>
  <si>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</si>
  <si>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</si>
  <si>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</si>
  <si>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</si>
  <si>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</si>
  <si>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</si>
  <si>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</si>
  <si>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</si>
  <si>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</si>
  <si>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</si>
  <si>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</si>
  <si>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</si>
  <si>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</si>
  <si>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</si>
  <si>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</si>
  <si>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</si>
  <si>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</si>
  <si>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</si>
  <si>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</si>
  <si>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</si>
  <si>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</si>
  <si>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</si>
  <si>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</si>
  <si>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</si>
  <si>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</si>
  <si>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</si>
  <si>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</si>
  <si>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</si>
  <si>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</si>
  <si>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</si>
  <si>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</si>
  <si>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</si>
  <si>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</si>
  <si>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</si>
  <si>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</si>
  <si>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</si>
  <si>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</si>
  <si>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</si>
  <si>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</si>
  <si>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</si>
  <si>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</si>
  <si>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</si>
  <si>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</si>
  <si>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</si>
  <si>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</si>
  <si>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</si>
  <si>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</si>
  <si>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</si>
  <si>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</si>
  <si>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</si>
  <si>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</si>
  <si>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</si>
  <si>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</si>
  <si>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</si>
  <si>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</si>
  <si>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</si>
  <si>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</si>
  <si>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</si>
  <si>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</si>
  <si>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</si>
  <si>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</si>
  <si>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</si>
  <si>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</si>
  <si>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</si>
  <si>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</si>
  <si>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</si>
  <si>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</si>
  <si>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</si>
  <si>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</si>
  <si>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</si>
  <si>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</si>
  <si>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</si>
  <si>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</si>
  <si>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</si>
  <si>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</si>
  <si>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</si>
  <si>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</si>
  <si>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</si>
  <si>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</si>
  <si>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</si>
  <si>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</si>
  <si>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</si>
  <si>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</si>
  <si>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</si>
  <si>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</si>
  <si>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</si>
  <si>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</si>
  <si>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</si>
  <si>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</si>
  <si>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</si>
  <si>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</si>
  <si>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</si>
  <si>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</si>
  <si>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</si>
  <si>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</si>
  <si>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</si>
  <si>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</si>
  <si>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</si>
  <si>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</si>
  <si>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</si>
  <si>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</si>
  <si>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</si>
  <si>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</si>
  <si>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</si>
  <si>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</si>
  <si>
    <t>24.10.2025.</t>
  </si>
  <si>
    <t>1. ENERGENTI</t>
  </si>
  <si>
    <t>TOPLANA</t>
  </si>
  <si>
    <t>KNEZ PETROL</t>
  </si>
  <si>
    <t>27.10.2025.</t>
  </si>
  <si>
    <t>2.OTM 09.2025.-1</t>
  </si>
  <si>
    <t>PUTNI TROSAK SPECIJALIZ</t>
  </si>
  <si>
    <t>UKUPNO OTM</t>
  </si>
  <si>
    <t xml:space="preserve">                    PREDLOG ISPLATE SA BUDŽETSKOG TEKUĆEG PODRAČUNA 840-778661-02</t>
  </si>
  <si>
    <t>28.10.2025.</t>
  </si>
  <si>
    <t xml:space="preserve">1. ISHRANA  08-2025-2 -RFZO TRANSFERI </t>
  </si>
  <si>
    <t xml:space="preserve">ILLI GROUP </t>
  </si>
  <si>
    <t>UKUPNO ISHRANA</t>
  </si>
  <si>
    <t xml:space="preserve">2. REGAENSI 08-2025-2 -RFZO TRANSFERI </t>
  </si>
  <si>
    <t xml:space="preserve">BIOGNOST S </t>
  </si>
  <si>
    <t xml:space="preserve">UKUPNO REAGENSI </t>
  </si>
  <si>
    <t xml:space="preserve">3.UGR.MAT.ORTOPEDIJA 08-2025-2 -RFZO TRANSFERI </t>
  </si>
  <si>
    <t>NARCISSUS ADA</t>
  </si>
  <si>
    <t>UKUPNO UGR.MAT.ORTOPEDIJA</t>
  </si>
  <si>
    <t xml:space="preserve">4. HEMODIJALIZA  08-2025-2 -RFZO TRANSFERI </t>
  </si>
  <si>
    <t>MEDICON DEČ</t>
  </si>
  <si>
    <t xml:space="preserve">5. LEK VAN UGOVORA 08-2025 -RFZO TRANSFERI </t>
  </si>
  <si>
    <t xml:space="preserve">MESSER </t>
  </si>
  <si>
    <t xml:space="preserve">UKUPNO LEK VAN UGOVORA </t>
  </si>
  <si>
    <t xml:space="preserve">6. LEK LISTE U SZZ 08-2025-RFZO TRANSFERI </t>
  </si>
  <si>
    <t xml:space="preserve">UKUPNO LEK LISTE U SZZ </t>
  </si>
  <si>
    <t xml:space="preserve">7. LEK D LISTA 08-2025-2 -RFZO TRANSFERI </t>
  </si>
  <si>
    <t>INO-PHARM</t>
  </si>
  <si>
    <t xml:space="preserve">UKUPNO LEK D LISTA </t>
  </si>
  <si>
    <t xml:space="preserve">                                                                     IZRADIO   _____________________________</t>
  </si>
  <si>
    <t xml:space="preserve">                                                                    KONTROLISAO  _________________________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</si>
  <si>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</si>
  <si>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</si>
  <si>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 xml:space="preserve">8.OSTALO PL </t>
  </si>
  <si>
    <t>UKUPNO OSTALO PL</t>
  </si>
  <si>
    <t>DNEVNICE</t>
  </si>
  <si>
    <t>DENVNICE(PARTICIPACIJA)</t>
  </si>
  <si>
    <t>ZARADA RAZLIKA ZA 07.i 08.2025.</t>
  </si>
  <si>
    <t>29.10.2025.</t>
  </si>
  <si>
    <t>30.10.2025.</t>
  </si>
  <si>
    <t xml:space="preserve">1. ISHRANA  09-2025-1 -RFZO TRANSFERI </t>
  </si>
  <si>
    <t xml:space="preserve">LA FANTANA </t>
  </si>
  <si>
    <t xml:space="preserve">2. REGAENSI 09-2025-1 -RFZO TRANSFERI </t>
  </si>
  <si>
    <t>PAN STAR</t>
  </si>
  <si>
    <t xml:space="preserve">3.UGR.MAT.ORTOPEDIJA 09-2025-1 -RFZO TRANSFERI </t>
  </si>
  <si>
    <t>MARK MEDICAL</t>
  </si>
  <si>
    <t xml:space="preserve">4. HEMODIJALIZA  09-2025-1 -RFZO TRANSFERI </t>
  </si>
  <si>
    <t>FARMALOGIST</t>
  </si>
  <si>
    <t xml:space="preserve">5. UGR.MAT.OSTALO 09-2025-1-RFZO TRANSFERI </t>
  </si>
  <si>
    <t xml:space="preserve">EUMED </t>
  </si>
  <si>
    <t xml:space="preserve">UKUPNO UGR MAT. OSTALO </t>
  </si>
  <si>
    <t xml:space="preserve">7. SANITET 09-2025-1 -RFZO TRANSFERI </t>
  </si>
  <si>
    <t>APTUS</t>
  </si>
  <si>
    <t>B BRAUN</t>
  </si>
  <si>
    <t>DIACOR</t>
  </si>
  <si>
    <t>LABRA NIŠ</t>
  </si>
  <si>
    <t>MEDILABOR</t>
  </si>
  <si>
    <t>MEDTRONIC</t>
  </si>
  <si>
    <t xml:space="preserve">NEOMEDICA NS </t>
  </si>
  <si>
    <t>PAROCO MEDICAL</t>
  </si>
  <si>
    <t>31.10.2025.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</si>
</sst>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8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activeCell="E21" sqref="E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activeCell="E25" sqref="E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C27" sqref="C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16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F41C-FCE7-4928-8F59-3BB66353EBC9}">
  <dimension ref="B1:C12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220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221</v>
      </c>
      <c r="C5" s="8"/>
    </row>
    <row r="6" spans="2:3" x14ac:dyDescent="0.3">
      <c r="B6" s="10" t="s">
        <v>223</v>
      </c>
      <c r="C6" s="11">
        <v>160542.53</v>
      </c>
    </row>
    <row r="7" spans="2:3" x14ac:dyDescent="0.3">
      <c r="B7" s="10" t="s">
        <v>222</v>
      </c>
      <c r="C7" s="11">
        <v>1801089.47</v>
      </c>
    </row>
    <row r="8" spans="2:3" ht="15" thickBot="1" x14ac:dyDescent="0.35">
      <c r="B8" s="12" t="s">
        <v>205</v>
      </c>
      <c r="C8" s="13">
        <f>SUM(C6:C7)</f>
        <v>1961632</v>
      </c>
    </row>
    <row r="9" spans="2:3" x14ac:dyDescent="0.3">
      <c r="B9" s="9" t="s">
        <v>4</v>
      </c>
      <c r="C9" s="8"/>
    </row>
    <row r="10" spans="2:3" x14ac:dyDescent="0.3">
      <c r="B10" s="10" t="s">
        <v>12</v>
      </c>
      <c r="C10" s="11">
        <v>3387.25</v>
      </c>
    </row>
    <row r="11" spans="2:3" ht="15" thickBot="1" x14ac:dyDescent="0.35">
      <c r="B11" s="12" t="s">
        <v>9</v>
      </c>
      <c r="C11" s="13">
        <f>SUM(C10:C10)</f>
        <v>3387.25</v>
      </c>
    </row>
    <row r="12" spans="2:3" ht="16.2" thickBot="1" x14ac:dyDescent="0.35">
      <c r="B12" s="16" t="s">
        <v>10</v>
      </c>
      <c r="C12" s="17">
        <f>SUM(C11,C8)</f>
        <v>1965019.25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AD71-0260-4D78-A8D2-534A40BCFB77}">
  <dimension ref="B1:C8"/>
  <sheetViews>
    <sheetView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225</v>
      </c>
      <c r="C5" s="8"/>
    </row>
    <row r="6" spans="2:3" x14ac:dyDescent="0.3">
      <c r="B6" s="10" t="s">
        <v>226</v>
      </c>
      <c r="C6" s="11">
        <v>1800000</v>
      </c>
    </row>
    <row r="7" spans="2:3" ht="15" thickBot="1" x14ac:dyDescent="0.35">
      <c r="B7" s="12" t="s">
        <v>227</v>
      </c>
      <c r="C7" s="13">
        <f>SUM(C6:C6)</f>
        <v>1800000</v>
      </c>
    </row>
    <row r="8" spans="2:3" ht="16.2" thickBot="1" x14ac:dyDescent="0.35">
      <c r="B8" s="16" t="s">
        <v>10</v>
      </c>
      <c r="C8" s="17">
        <f>SUM(C7)</f>
        <v>1800000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C1864-4A9B-40DA-8B6F-5D2E3ED0853F}">
  <dimension ref="B2:E121"/>
  <sheetViews>
    <sheetView topLeftCell="A4" workbookViewId="0">
      <selection activeCell="E40" sqref="E40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22" t="s">
        <v>228</v>
      </c>
      <c r="C2" s="22"/>
    </row>
    <row r="3" spans="2:3" x14ac:dyDescent="0.3">
      <c r="B3" s="22"/>
      <c r="C3" s="22"/>
    </row>
    <row r="4" spans="2:3" ht="18" x14ac:dyDescent="0.35">
      <c r="B4" s="19"/>
      <c r="C4" s="19"/>
    </row>
    <row r="5" spans="2:3" ht="18" x14ac:dyDescent="0.35">
      <c r="B5" s="19"/>
      <c r="C5" s="19"/>
    </row>
    <row r="6" spans="2:3" ht="18" x14ac:dyDescent="0.35">
      <c r="B6" s="19"/>
      <c r="C6" s="19"/>
    </row>
    <row r="7" spans="2:3" ht="18.600000000000001" thickBot="1" x14ac:dyDescent="0.4">
      <c r="B7" s="19"/>
      <c r="C7" s="19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229</v>
      </c>
    </row>
    <row r="10" spans="2:3" x14ac:dyDescent="0.3">
      <c r="B10" s="9" t="s">
        <v>230</v>
      </c>
      <c r="C10" s="8"/>
    </row>
    <row r="11" spans="2:3" x14ac:dyDescent="0.3">
      <c r="B11" s="20" t="s">
        <v>39</v>
      </c>
      <c r="C11" s="11">
        <v>25200</v>
      </c>
    </row>
    <row r="12" spans="2:3" x14ac:dyDescent="0.3">
      <c r="B12" s="20" t="s">
        <v>231</v>
      </c>
      <c r="C12" s="11">
        <v>1726414.02</v>
      </c>
    </row>
    <row r="13" spans="2:3" ht="15" thickBot="1" x14ac:dyDescent="0.35">
      <c r="B13" s="12" t="s">
        <v>232</v>
      </c>
      <c r="C13" s="13">
        <f>SUM(C11:C12)</f>
        <v>1751614.02</v>
      </c>
    </row>
    <row r="14" spans="2:3" x14ac:dyDescent="0.3">
      <c r="B14" s="9" t="s">
        <v>233</v>
      </c>
      <c r="C14" s="8"/>
    </row>
    <row r="15" spans="2:3" x14ac:dyDescent="0.3">
      <c r="B15" s="20" t="s">
        <v>234</v>
      </c>
      <c r="C15" s="11">
        <v>20880</v>
      </c>
    </row>
    <row r="16" spans="2:3" x14ac:dyDescent="0.3">
      <c r="B16" s="20" t="s">
        <v>55</v>
      </c>
      <c r="C16" s="11">
        <v>1440</v>
      </c>
    </row>
    <row r="17" spans="2:3" x14ac:dyDescent="0.3">
      <c r="B17" s="20" t="s">
        <v>56</v>
      </c>
      <c r="C17" s="11">
        <v>56679.6</v>
      </c>
    </row>
    <row r="18" spans="2:3" ht="15" thickBot="1" x14ac:dyDescent="0.35">
      <c r="B18" s="12" t="s">
        <v>235</v>
      </c>
      <c r="C18" s="13">
        <f>SUM(C15:C17)</f>
        <v>78999.600000000006</v>
      </c>
    </row>
    <row r="19" spans="2:3" x14ac:dyDescent="0.3">
      <c r="B19" s="9" t="s">
        <v>236</v>
      </c>
      <c r="C19" s="8"/>
    </row>
    <row r="20" spans="2:3" x14ac:dyDescent="0.3">
      <c r="B20" s="20" t="s">
        <v>237</v>
      </c>
      <c r="C20" s="11">
        <v>8800</v>
      </c>
    </row>
    <row r="21" spans="2:3" ht="15" thickBot="1" x14ac:dyDescent="0.35">
      <c r="B21" s="12" t="s">
        <v>238</v>
      </c>
      <c r="C21" s="13">
        <f>SUM(C20:C20)</f>
        <v>8800</v>
      </c>
    </row>
    <row r="22" spans="2:3" x14ac:dyDescent="0.3">
      <c r="B22" s="9" t="s">
        <v>239</v>
      </c>
      <c r="C22" s="8"/>
    </row>
    <row r="23" spans="2:3" x14ac:dyDescent="0.3">
      <c r="B23" s="20" t="s">
        <v>240</v>
      </c>
      <c r="C23" s="11">
        <v>491502</v>
      </c>
    </row>
    <row r="24" spans="2:3" ht="15" thickBot="1" x14ac:dyDescent="0.35">
      <c r="B24" s="12" t="s">
        <v>21</v>
      </c>
      <c r="C24" s="13">
        <f>SUM(C23:C23)</f>
        <v>491502</v>
      </c>
    </row>
    <row r="25" spans="2:3" x14ac:dyDescent="0.3">
      <c r="B25" s="9" t="s">
        <v>241</v>
      </c>
      <c r="C25" s="8"/>
    </row>
    <row r="26" spans="2:3" x14ac:dyDescent="0.3">
      <c r="B26" s="20" t="s">
        <v>242</v>
      </c>
      <c r="C26" s="11">
        <v>375812.8</v>
      </c>
    </row>
    <row r="27" spans="2:3" ht="15" thickBot="1" x14ac:dyDescent="0.35">
      <c r="B27" s="12" t="s">
        <v>243</v>
      </c>
      <c r="C27" s="13">
        <f>SUM(C26:C26)</f>
        <v>375812.8</v>
      </c>
    </row>
    <row r="28" spans="2:3" x14ac:dyDescent="0.3">
      <c r="B28" s="9" t="s">
        <v>244</v>
      </c>
      <c r="C28" s="8"/>
    </row>
    <row r="29" spans="2:3" x14ac:dyDescent="0.3">
      <c r="B29" s="20" t="s">
        <v>39</v>
      </c>
      <c r="C29" s="11">
        <v>142846.68</v>
      </c>
    </row>
    <row r="30" spans="2:3" x14ac:dyDescent="0.3">
      <c r="B30" s="20" t="s">
        <v>188</v>
      </c>
      <c r="C30" s="11">
        <v>32771.199999999997</v>
      </c>
    </row>
    <row r="31" spans="2:3" ht="15" thickBot="1" x14ac:dyDescent="0.35">
      <c r="B31" s="12" t="s">
        <v>245</v>
      </c>
      <c r="C31" s="13">
        <f>SUM(C29:C30)</f>
        <v>175617.88</v>
      </c>
    </row>
    <row r="32" spans="2:3" x14ac:dyDescent="0.3">
      <c r="B32" s="9" t="s">
        <v>246</v>
      </c>
      <c r="C32" s="8"/>
    </row>
    <row r="33" spans="2:3" x14ac:dyDescent="0.3">
      <c r="B33" s="20" t="s">
        <v>247</v>
      </c>
      <c r="C33" s="11">
        <v>660000</v>
      </c>
    </row>
    <row r="34" spans="2:3" ht="15" thickBot="1" x14ac:dyDescent="0.35">
      <c r="B34" s="12" t="s">
        <v>248</v>
      </c>
      <c r="C34" s="13">
        <f>SUM(C33:C33)</f>
        <v>660000</v>
      </c>
    </row>
    <row r="35" spans="2:3" x14ac:dyDescent="0.3">
      <c r="B35" s="9" t="s">
        <v>253</v>
      </c>
      <c r="C35" s="8"/>
    </row>
    <row r="36" spans="2:3" x14ac:dyDescent="0.3">
      <c r="B36" s="20" t="s">
        <v>256</v>
      </c>
      <c r="C36" s="11">
        <v>19700</v>
      </c>
    </row>
    <row r="37" spans="2:3" x14ac:dyDescent="0.3">
      <c r="B37" s="20" t="s">
        <v>255</v>
      </c>
      <c r="C37" s="11">
        <v>200000</v>
      </c>
    </row>
    <row r="38" spans="2:3" x14ac:dyDescent="0.3">
      <c r="B38" s="20" t="s">
        <v>12</v>
      </c>
      <c r="C38" s="11">
        <v>833</v>
      </c>
    </row>
    <row r="39" spans="2:3" x14ac:dyDescent="0.3">
      <c r="B39" s="20" t="s">
        <v>257</v>
      </c>
      <c r="C39" s="11">
        <v>72603.210000000006</v>
      </c>
    </row>
    <row r="40" spans="2:3" ht="15" thickBot="1" x14ac:dyDescent="0.35">
      <c r="B40" s="12" t="s">
        <v>254</v>
      </c>
      <c r="C40" s="13">
        <f>SUM(C36:C39)</f>
        <v>293136.21000000002</v>
      </c>
    </row>
    <row r="41" spans="2:3" ht="16.2" thickBot="1" x14ac:dyDescent="0.35">
      <c r="B41" s="16" t="s">
        <v>10</v>
      </c>
      <c r="C41" s="17">
        <f>SUM(C40+C34+C31+C27+C24+C21+C18+C13)</f>
        <v>3835482.51</v>
      </c>
    </row>
    <row r="51" spans="2:2" x14ac:dyDescent="0.3">
      <c r="B51" s="21" t="s">
        <v>249</v>
      </c>
    </row>
    <row r="52" spans="2:2" x14ac:dyDescent="0.3">
      <c r="B52" s="21"/>
    </row>
    <row r="53" spans="2:2" x14ac:dyDescent="0.3">
      <c r="B53" s="21"/>
    </row>
    <row r="54" spans="2:2" x14ac:dyDescent="0.3">
      <c r="B54" s="21" t="s">
        <v>250</v>
      </c>
    </row>
    <row r="55" spans="2:2" x14ac:dyDescent="0.3">
      <c r="B55" s="21"/>
    </row>
    <row r="56" spans="2:2" x14ac:dyDescent="0.3">
      <c r="B56" s="21"/>
    </row>
    <row r="57" spans="2:2" x14ac:dyDescent="0.3">
      <c r="B57" s="21" t="s">
        <v>251</v>
      </c>
    </row>
    <row r="60" spans="2:2" x14ac:dyDescent="0.3">
      <c r="B60" s="21" t="s">
        <v>252</v>
      </c>
    </row>
    <row r="117" spans="5:5" x14ac:dyDescent="0.3">
      <c r="E117" s="18"/>
    </row>
    <row r="118" spans="5:5" x14ac:dyDescent="0.3">
      <c r="E118" s="18"/>
    </row>
    <row r="119" spans="5:5" x14ac:dyDescent="0.3">
      <c r="E119" s="18"/>
    </row>
    <row r="120" spans="5:5" x14ac:dyDescent="0.3">
      <c r="E120" s="18"/>
    </row>
    <row r="121" spans="5:5" x14ac:dyDescent="0.3">
      <c r="E121" s="18"/>
    </row>
  </sheetData>
  <sortState xmlns:xlrd2="http://schemas.microsoft.com/office/spreadsheetml/2017/richdata2" ref="B36:C39">
    <sortCondition ref="B36:B39"/>
  </sortState>
  <mergeCells count="1">
    <mergeCell ref="B2:C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E5E0-D900-45B3-8B1A-E9CEE9BA385B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9400.7999999999993</v>
      </c>
    </row>
    <row r="6" spans="2:3" ht="15" thickBot="1" x14ac:dyDescent="0.35">
      <c r="B6" s="12" t="s">
        <v>9</v>
      </c>
      <c r="C6" s="13">
        <f>SUM(C5:C5)</f>
        <v>9400.7999999999993</v>
      </c>
    </row>
    <row r="7" spans="2:3" ht="16.2" thickBot="1" x14ac:dyDescent="0.35">
      <c r="B7" s="16" t="s">
        <v>10</v>
      </c>
      <c r="C7" s="17">
        <f>SUM(C6)</f>
        <v>9400.7999999999993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AF74-85B2-4A49-BA30-52F0BAEC7993}">
  <dimension ref="B2:O124"/>
  <sheetViews>
    <sheetView topLeftCell="A31" workbookViewId="0">
      <selection activeCell="G48" sqref="G48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22" t="s">
        <v>228</v>
      </c>
      <c r="C2" s="22"/>
    </row>
    <row r="3" spans="2:3" x14ac:dyDescent="0.3">
      <c r="B3" s="22"/>
      <c r="C3" s="22"/>
    </row>
    <row r="4" spans="2:3" ht="18" x14ac:dyDescent="0.35">
      <c r="B4" s="19"/>
      <c r="C4" s="19"/>
    </row>
    <row r="5" spans="2:3" ht="18" x14ac:dyDescent="0.35">
      <c r="B5" s="19"/>
      <c r="C5" s="19"/>
    </row>
    <row r="6" spans="2:3" ht="18" x14ac:dyDescent="0.35">
      <c r="B6" s="19"/>
      <c r="C6" s="19"/>
    </row>
    <row r="7" spans="2:3" ht="18.600000000000001" thickBot="1" x14ac:dyDescent="0.4">
      <c r="B7" s="19"/>
      <c r="C7" s="19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259</v>
      </c>
    </row>
    <row r="10" spans="2:3" x14ac:dyDescent="0.3">
      <c r="B10" s="9" t="s">
        <v>260</v>
      </c>
      <c r="C10" s="8"/>
    </row>
    <row r="11" spans="2:3" x14ac:dyDescent="0.3">
      <c r="B11" s="20" t="s">
        <v>39</v>
      </c>
      <c r="C11" s="11">
        <v>39600</v>
      </c>
    </row>
    <row r="12" spans="2:3" x14ac:dyDescent="0.3">
      <c r="B12" s="20" t="s">
        <v>261</v>
      </c>
      <c r="C12" s="11">
        <v>23270.94</v>
      </c>
    </row>
    <row r="13" spans="2:3" x14ac:dyDescent="0.3">
      <c r="B13" s="20" t="s">
        <v>231</v>
      </c>
      <c r="C13" s="11">
        <v>1559408.27</v>
      </c>
    </row>
    <row r="14" spans="2:3" ht="15" thickBot="1" x14ac:dyDescent="0.35">
      <c r="B14" s="12" t="s">
        <v>232</v>
      </c>
      <c r="C14" s="13">
        <f>SUM(C11:C13)</f>
        <v>1622279.21</v>
      </c>
    </row>
    <row r="15" spans="2:3" x14ac:dyDescent="0.3">
      <c r="B15" s="9" t="s">
        <v>262</v>
      </c>
      <c r="C15" s="8"/>
    </row>
    <row r="16" spans="2:3" x14ac:dyDescent="0.3">
      <c r="B16" s="20" t="s">
        <v>234</v>
      </c>
      <c r="C16" s="11">
        <v>27840</v>
      </c>
    </row>
    <row r="17" spans="2:3" x14ac:dyDescent="0.3">
      <c r="B17" s="20" t="s">
        <v>188</v>
      </c>
      <c r="C17" s="11">
        <v>17760</v>
      </c>
    </row>
    <row r="18" spans="2:3" x14ac:dyDescent="0.3">
      <c r="B18" s="20" t="s">
        <v>263</v>
      </c>
      <c r="C18" s="11">
        <v>301420.2</v>
      </c>
    </row>
    <row r="19" spans="2:3" x14ac:dyDescent="0.3">
      <c r="B19" s="20" t="s">
        <v>55</v>
      </c>
      <c r="C19" s="11">
        <v>8640</v>
      </c>
    </row>
    <row r="20" spans="2:3" x14ac:dyDescent="0.3">
      <c r="B20" s="20" t="s">
        <v>56</v>
      </c>
      <c r="C20" s="11">
        <v>23965</v>
      </c>
    </row>
    <row r="21" spans="2:3" ht="15" thickBot="1" x14ac:dyDescent="0.35">
      <c r="B21" s="12" t="s">
        <v>235</v>
      </c>
      <c r="C21" s="13">
        <f>SUM(C16:C20)</f>
        <v>379625.2</v>
      </c>
    </row>
    <row r="22" spans="2:3" x14ac:dyDescent="0.3">
      <c r="B22" s="9" t="s">
        <v>264</v>
      </c>
      <c r="C22" s="8"/>
    </row>
    <row r="23" spans="2:3" x14ac:dyDescent="0.3">
      <c r="B23" s="20" t="s">
        <v>237</v>
      </c>
      <c r="C23" s="11">
        <v>8800</v>
      </c>
    </row>
    <row r="24" spans="2:3" x14ac:dyDescent="0.3">
      <c r="B24" s="20" t="s">
        <v>265</v>
      </c>
      <c r="C24" s="11">
        <v>440000</v>
      </c>
    </row>
    <row r="25" spans="2:3" ht="15" thickBot="1" x14ac:dyDescent="0.35">
      <c r="B25" s="12" t="s">
        <v>238</v>
      </c>
      <c r="C25" s="13">
        <f>SUM(C23:C24)</f>
        <v>448800</v>
      </c>
    </row>
    <row r="26" spans="2:3" x14ac:dyDescent="0.3">
      <c r="B26" s="9" t="s">
        <v>266</v>
      </c>
      <c r="C26" s="8"/>
    </row>
    <row r="27" spans="2:3" x14ac:dyDescent="0.3">
      <c r="B27" s="20" t="s">
        <v>267</v>
      </c>
      <c r="C27" s="11">
        <v>146664</v>
      </c>
    </row>
    <row r="28" spans="2:3" ht="15" thickBot="1" x14ac:dyDescent="0.35">
      <c r="B28" s="12" t="s">
        <v>21</v>
      </c>
      <c r="C28" s="13">
        <f>SUM(C27:C27)</f>
        <v>146664</v>
      </c>
    </row>
    <row r="29" spans="2:3" x14ac:dyDescent="0.3">
      <c r="B29" s="9" t="s">
        <v>268</v>
      </c>
      <c r="C29" s="8"/>
    </row>
    <row r="30" spans="2:3" x14ac:dyDescent="0.3">
      <c r="B30" s="20" t="s">
        <v>269</v>
      </c>
      <c r="C30" s="11">
        <v>7095</v>
      </c>
    </row>
    <row r="31" spans="2:3" x14ac:dyDescent="0.3">
      <c r="B31" s="20" t="s">
        <v>15</v>
      </c>
      <c r="C31" s="11">
        <v>66550</v>
      </c>
    </row>
    <row r="32" spans="2:3" ht="15" thickBot="1" x14ac:dyDescent="0.35">
      <c r="B32" s="12" t="s">
        <v>270</v>
      </c>
      <c r="C32" s="13">
        <f>SUM(C30:C31)</f>
        <v>73645</v>
      </c>
    </row>
    <row r="33" spans="2:3" x14ac:dyDescent="0.3">
      <c r="B33" s="9" t="s">
        <v>271</v>
      </c>
      <c r="C33" s="8"/>
    </row>
    <row r="34" spans="2:3" x14ac:dyDescent="0.3">
      <c r="B34" s="20" t="s">
        <v>39</v>
      </c>
      <c r="C34" s="11">
        <v>9810</v>
      </c>
    </row>
    <row r="35" spans="2:3" x14ac:dyDescent="0.3">
      <c r="B35" s="20" t="s">
        <v>272</v>
      </c>
      <c r="C35" s="11">
        <v>26160</v>
      </c>
    </row>
    <row r="36" spans="2:3" x14ac:dyDescent="0.3">
      <c r="B36" s="20" t="s">
        <v>273</v>
      </c>
      <c r="C36" s="11">
        <v>10648</v>
      </c>
    </row>
    <row r="37" spans="2:3" x14ac:dyDescent="0.3">
      <c r="B37" s="20" t="s">
        <v>274</v>
      </c>
      <c r="C37" s="11">
        <v>32353.200000000001</v>
      </c>
    </row>
    <row r="38" spans="2:3" x14ac:dyDescent="0.3">
      <c r="B38" s="20" t="s">
        <v>15</v>
      </c>
      <c r="C38" s="11">
        <v>51360</v>
      </c>
    </row>
    <row r="39" spans="2:3" x14ac:dyDescent="0.3">
      <c r="B39" s="20" t="s">
        <v>267</v>
      </c>
      <c r="C39" s="11">
        <v>34680</v>
      </c>
    </row>
    <row r="40" spans="2:3" x14ac:dyDescent="0.3">
      <c r="B40" s="20" t="s">
        <v>215</v>
      </c>
      <c r="C40" s="11">
        <v>10200</v>
      </c>
    </row>
    <row r="41" spans="2:3" x14ac:dyDescent="0.3">
      <c r="B41" s="20" t="s">
        <v>154</v>
      </c>
      <c r="C41" s="11">
        <v>13200</v>
      </c>
    </row>
    <row r="42" spans="2:3" x14ac:dyDescent="0.3">
      <c r="B42" s="20" t="s">
        <v>275</v>
      </c>
      <c r="C42" s="11">
        <v>46800</v>
      </c>
    </row>
    <row r="43" spans="2:3" x14ac:dyDescent="0.3">
      <c r="B43" s="20" t="s">
        <v>157</v>
      </c>
      <c r="C43" s="11">
        <v>9075</v>
      </c>
    </row>
    <row r="44" spans="2:3" x14ac:dyDescent="0.3">
      <c r="B44" s="20" t="s">
        <v>276</v>
      </c>
      <c r="C44" s="11">
        <v>1024.8</v>
      </c>
    </row>
    <row r="45" spans="2:3" x14ac:dyDescent="0.3">
      <c r="B45" s="20" t="s">
        <v>277</v>
      </c>
      <c r="C45" s="11">
        <v>5319.51</v>
      </c>
    </row>
    <row r="46" spans="2:3" x14ac:dyDescent="0.3">
      <c r="B46" s="20" t="s">
        <v>278</v>
      </c>
      <c r="C46" s="11">
        <v>104396.4</v>
      </c>
    </row>
    <row r="47" spans="2:3" x14ac:dyDescent="0.3">
      <c r="B47" s="20" t="s">
        <v>263</v>
      </c>
      <c r="C47" s="11">
        <v>734113.8</v>
      </c>
    </row>
    <row r="48" spans="2:3" x14ac:dyDescent="0.3">
      <c r="B48" s="20" t="s">
        <v>279</v>
      </c>
      <c r="C48" s="11">
        <v>36000</v>
      </c>
    </row>
    <row r="49" spans="2:15" x14ac:dyDescent="0.3">
      <c r="B49" s="20" t="s">
        <v>45</v>
      </c>
      <c r="C49" s="11">
        <v>1.1000000000000001</v>
      </c>
    </row>
    <row r="50" spans="2:15" x14ac:dyDescent="0.3">
      <c r="B50" s="20" t="s">
        <v>57</v>
      </c>
      <c r="C50" s="11">
        <v>187000</v>
      </c>
    </row>
    <row r="51" spans="2:15" ht="15" thickBot="1" x14ac:dyDescent="0.35">
      <c r="B51" s="12" t="s">
        <v>69</v>
      </c>
      <c r="C51" s="13">
        <f>SUM(C34:C50)</f>
        <v>1312141.81</v>
      </c>
    </row>
    <row r="52" spans="2:15" ht="16.2" thickBot="1" x14ac:dyDescent="0.35">
      <c r="B52" s="16" t="s">
        <v>10</v>
      </c>
      <c r="C52" s="17">
        <f>SUM(C51,C32,C28,C25,C21,C14)</f>
        <v>3983155.22</v>
      </c>
    </row>
    <row r="54" spans="2:15" x14ac:dyDescent="0.3">
      <c r="O54" s="21" t="s">
        <v>249</v>
      </c>
    </row>
    <row r="120" spans="5:5" x14ac:dyDescent="0.3">
      <c r="E120" s="18"/>
    </row>
    <row r="121" spans="5:5" x14ac:dyDescent="0.3">
      <c r="E121" s="18"/>
    </row>
    <row r="122" spans="5:5" x14ac:dyDescent="0.3">
      <c r="E122" s="18"/>
    </row>
    <row r="123" spans="5:5" x14ac:dyDescent="0.3">
      <c r="E123" s="18"/>
    </row>
    <row r="124" spans="5:5" x14ac:dyDescent="0.3">
      <c r="E124" s="18"/>
    </row>
  </sheetData>
  <mergeCells count="1">
    <mergeCell ref="B2:C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74CB3-A6DC-4CE1-A9B2-C0E4A2DE6DEE}">
  <dimension ref="B1:C7"/>
  <sheetViews>
    <sheetView tabSelected="1"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280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8466.7199999999993</v>
      </c>
    </row>
    <row r="6" spans="2:3" ht="15" thickBot="1" x14ac:dyDescent="0.35">
      <c r="B6" s="12" t="s">
        <v>9</v>
      </c>
      <c r="C6" s="13">
        <f>SUM(C5:C5)</f>
        <v>8466.7199999999993</v>
      </c>
    </row>
    <row r="7" spans="2:3" ht="16.2" thickBot="1" x14ac:dyDescent="0.35">
      <c r="B7" s="16" t="s">
        <v>10</v>
      </c>
      <c r="C7" s="17">
        <f>SUM(C6)</f>
        <v>8466.7199999999993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25</vt:i4>
      </vt:variant>
    </vt:vector>
  </HeadingPairs>
  <TitlesOfParts>
    <vt:vector size="25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  <vt:lpstr>24.10.2025.</vt:lpstr>
      <vt:lpstr>27.10.2025.</vt:lpstr>
      <vt:lpstr>28.10.2025.</vt:lpstr>
      <vt:lpstr>29.10.2025.</vt:lpstr>
      <vt:lpstr>30.10.2025.</vt:lpstr>
      <vt:lpstr>31.10.2025.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2025-11-03T07:41:14Z</dcterms:modified>
</cp:coreProperties>
</file>